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зах.нас ДЛФ" sheetId="1" r:id="rId1"/>
    <sheet name="По ДП" sheetId="2" r:id="rId2"/>
  </sheets>
  <definedNames>
    <definedName name="_xlnm.Print_Area" localSheetId="1">'По ДП'!$A$4:$R$60</definedName>
  </definedNames>
  <calcPr fullCalcOnLoad="1" refMode="R1C1"/>
</workbook>
</file>

<file path=xl/sharedStrings.xml><?xml version="1.0" encoding="utf-8"?>
<sst xmlns="http://schemas.openxmlformats.org/spreadsheetml/2006/main" count="110" uniqueCount="77">
  <si>
    <t>ЗВЕДЕНА ВІДОМІСТЬ</t>
  </si>
  <si>
    <t>технічного приймання лісових культур, промислових плантацій, шкілок та ділянок</t>
  </si>
  <si>
    <t>Категорія лісопосадок: захисні насадження на землях лісового фонду</t>
  </si>
  <si>
    <t>Порода</t>
  </si>
  <si>
    <t>Всього</t>
  </si>
  <si>
    <t xml:space="preserve">га </t>
  </si>
  <si>
    <t>%</t>
  </si>
  <si>
    <t>в тому числі по призначенню</t>
  </si>
  <si>
    <t>Промислові плантації</t>
  </si>
  <si>
    <t>інші</t>
  </si>
  <si>
    <t>Із всього</t>
  </si>
  <si>
    <t>Методи створення</t>
  </si>
  <si>
    <t>комбіно-ваний</t>
  </si>
  <si>
    <t>горіхо-плідних</t>
  </si>
  <si>
    <t>дико-плідних і лікар-ських</t>
  </si>
  <si>
    <t>Розподіл за станом якості</t>
  </si>
  <si>
    <t>дуже добрий</t>
  </si>
  <si>
    <t>добрий</t>
  </si>
  <si>
    <t>форма 11</t>
  </si>
  <si>
    <t>реконструкційні</t>
  </si>
  <si>
    <t>Водоохоронні лісопосадки</t>
  </si>
  <si>
    <t xml:space="preserve">                Б) ШКІЛКИ, МАТОЧНІ ТА ІНШІ ПЛАНТАЦІЇ</t>
  </si>
  <si>
    <t xml:space="preserve">                В) ПРИРОДНЕ ПОНОВЛЕННЯ</t>
  </si>
  <si>
    <t>задовільний</t>
  </si>
  <si>
    <t>незадовільний</t>
  </si>
  <si>
    <t xml:space="preserve">   Каховка</t>
  </si>
  <si>
    <t xml:space="preserve">   Скад</t>
  </si>
  <si>
    <t xml:space="preserve">   Цюруп</t>
  </si>
  <si>
    <t>комбінований</t>
  </si>
  <si>
    <t>Площа  (до 0,1 га)</t>
  </si>
  <si>
    <t>Садивним матеріалом з насіння на ПЛНБ</t>
  </si>
  <si>
    <t>на прийнятих землях</t>
  </si>
  <si>
    <t>садіння</t>
  </si>
  <si>
    <t>насадження з скороченим оборотом рубки</t>
  </si>
  <si>
    <t>На прийнятих землях</t>
  </si>
  <si>
    <t>Б) Шкільні відділення, маточні та інші плантації</t>
  </si>
  <si>
    <t>В) ПРИРОДНЕ ПОНОВЛЕННЯ</t>
  </si>
  <si>
    <t>А) ЛІСОВІ КУЛЬТУРИ ТА ПРОМИСЛОВІ ПЛАНТАЦІЇ</t>
  </si>
  <si>
    <t>висівння</t>
  </si>
  <si>
    <t>реконструктивні</t>
  </si>
  <si>
    <t>Водоохоронні</t>
  </si>
  <si>
    <t>горіхоплідних</t>
  </si>
  <si>
    <t>дикоплідних і лікарських</t>
  </si>
  <si>
    <t xml:space="preserve">   Нтр</t>
  </si>
  <si>
    <t>Держлісагентство України</t>
  </si>
  <si>
    <t>І. Відновлення лісів, лісові плантації на землях, наданих у постійне користування</t>
  </si>
  <si>
    <t>ІІІ. Лісорозведення на землях інших землекористувачів (власників земельних ділянок)</t>
  </si>
  <si>
    <t>IV. Полезахисні лісові смуги, інші захисні лісові насадження лінійного типу</t>
  </si>
  <si>
    <t>РАЗОМ (A+Б+В)</t>
  </si>
  <si>
    <t>ІІ. Лісорозведення на землях, наданих у постійне користування</t>
  </si>
  <si>
    <t>висівання</t>
  </si>
  <si>
    <t>Державне агентство лісових ресурсів України</t>
  </si>
  <si>
    <t xml:space="preserve">Начальник управління                                                        </t>
  </si>
  <si>
    <t>Туя</t>
  </si>
  <si>
    <t>Сосна кримська</t>
  </si>
  <si>
    <t>Начальник управління</t>
  </si>
  <si>
    <t>Леся Мельниченко</t>
  </si>
  <si>
    <t>Самшит</t>
  </si>
  <si>
    <t xml:space="preserve">Акація біла </t>
  </si>
  <si>
    <t>Гледичія</t>
  </si>
  <si>
    <t>Вяз</t>
  </si>
  <si>
    <t>Дуб</t>
  </si>
  <si>
    <t>Акація біла</t>
  </si>
  <si>
    <t xml:space="preserve">                        Тетяна КАСІЧ</t>
  </si>
  <si>
    <t>природного поновлення створених восени  2021 року по Херсонському обласному управлінні лісового та мисливського господарства</t>
  </si>
  <si>
    <t>природного поновлення створених восени 2021 року по Херсонському обласному управлінні лісового та мисливського господарства</t>
  </si>
  <si>
    <t>Голопристанське</t>
  </si>
  <si>
    <t>Олешківське</t>
  </si>
  <si>
    <t>Сосна кр Олешківське )</t>
  </si>
  <si>
    <t>Тетяна КАСІЧ</t>
  </si>
  <si>
    <t>Ація біла</t>
  </si>
  <si>
    <t>Великоолександрівське</t>
  </si>
  <si>
    <t>Вяз дрібнолистий</t>
  </si>
  <si>
    <t>Сосна кр Збур'ївське</t>
  </si>
  <si>
    <t>Збур'ївське</t>
  </si>
  <si>
    <t>Каховське</t>
  </si>
  <si>
    <t>Каховка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</si>
</sst>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%"/>
    <numFmt numFmtId="214" formatCode="[$-422]d\ mmmm\ yyyy&quot; р.&quot;"/>
    <numFmt numFmtId="215" formatCode="0.0000"/>
    <numFmt numFmtId="216" formatCode="0.000"/>
    <numFmt numFmtId="217" formatCode="0.0000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0" fontId="52" fillId="0" borderId="0" xfId="0" applyNumberFormat="1" applyFont="1" applyFill="1" applyAlignment="1">
      <alignment/>
    </xf>
    <xf numFmtId="49" fontId="52" fillId="0" borderId="0" xfId="0" applyNumberFormat="1" applyFont="1" applyFill="1" applyAlignment="1">
      <alignment/>
    </xf>
    <xf numFmtId="0" fontId="5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54" fillId="33" borderId="14" xfId="0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9" fontId="54" fillId="33" borderId="16" xfId="0" applyNumberFormat="1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12" fontId="8" fillId="0" borderId="18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9" fontId="7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12" fontId="8" fillId="0" borderId="19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9" fontId="8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212" fontId="7" fillId="0" borderId="16" xfId="0" applyNumberFormat="1" applyFont="1" applyFill="1" applyBorder="1" applyAlignment="1">
      <alignment horizontal="center"/>
    </xf>
    <xf numFmtId="9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212" fontId="7" fillId="0" borderId="15" xfId="0" applyNumberFormat="1" applyFont="1" applyFill="1" applyBorder="1" applyAlignment="1">
      <alignment horizontal="center"/>
    </xf>
    <xf numFmtId="212" fontId="7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6" fillId="33" borderId="15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55" fillId="33" borderId="16" xfId="0" applyFont="1" applyFill="1" applyBorder="1" applyAlignment="1">
      <alignment horizontal="left"/>
    </xf>
    <xf numFmtId="0" fontId="55" fillId="33" borderId="17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212" fontId="10" fillId="33" borderId="18" xfId="0" applyNumberFormat="1" applyFont="1" applyFill="1" applyBorder="1" applyAlignment="1">
      <alignment horizontal="right"/>
    </xf>
    <xf numFmtId="212" fontId="10" fillId="33" borderId="19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0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11" fillId="33" borderId="23" xfId="0" applyNumberFormat="1" applyFont="1" applyFill="1" applyBorder="1" applyAlignment="1">
      <alignment horizontal="left"/>
    </xf>
    <xf numFmtId="0" fontId="11" fillId="33" borderId="15" xfId="0" applyNumberFormat="1" applyFont="1" applyFill="1" applyBorder="1" applyAlignment="1">
      <alignment/>
    </xf>
    <xf numFmtId="0" fontId="11" fillId="33" borderId="24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left"/>
    </xf>
    <xf numFmtId="0" fontId="11" fillId="33" borderId="11" xfId="0" applyNumberFormat="1" applyFont="1" applyFill="1" applyBorder="1" applyAlignment="1">
      <alignment/>
    </xf>
    <xf numFmtId="0" fontId="11" fillId="33" borderId="12" xfId="0" applyNumberFormat="1" applyFont="1" applyFill="1" applyBorder="1" applyAlignment="1">
      <alignment/>
    </xf>
    <xf numFmtId="0" fontId="10" fillId="33" borderId="13" xfId="0" applyNumberFormat="1" applyFont="1" applyFill="1" applyBorder="1" applyAlignment="1">
      <alignment horizontal="left"/>
    </xf>
    <xf numFmtId="0" fontId="10" fillId="33" borderId="18" xfId="0" applyNumberFormat="1" applyFont="1" applyFill="1" applyBorder="1" applyAlignment="1">
      <alignment horizontal="right"/>
    </xf>
    <xf numFmtId="0" fontId="10" fillId="33" borderId="19" xfId="0" applyNumberFormat="1" applyFont="1" applyFill="1" applyBorder="1" applyAlignment="1">
      <alignment horizontal="right"/>
    </xf>
    <xf numFmtId="0" fontId="6" fillId="33" borderId="25" xfId="0" applyNumberFormat="1" applyFont="1" applyFill="1" applyBorder="1" applyAlignment="1">
      <alignment horizontal="left"/>
    </xf>
    <xf numFmtId="0" fontId="6" fillId="33" borderId="26" xfId="0" applyNumberFormat="1" applyFont="1" applyFill="1" applyBorder="1" applyAlignment="1">
      <alignment horizontal="right"/>
    </xf>
    <xf numFmtId="0" fontId="6" fillId="33" borderId="27" xfId="0" applyNumberFormat="1" applyFont="1" applyFill="1" applyBorder="1" applyAlignment="1">
      <alignment horizontal="right"/>
    </xf>
    <xf numFmtId="0" fontId="10" fillId="33" borderId="28" xfId="0" applyNumberFormat="1" applyFont="1" applyFill="1" applyBorder="1" applyAlignment="1">
      <alignment horizontal="left"/>
    </xf>
    <xf numFmtId="0" fontId="10" fillId="33" borderId="29" xfId="0" applyNumberFormat="1" applyFont="1" applyFill="1" applyBorder="1" applyAlignment="1">
      <alignment horizontal="right"/>
    </xf>
    <xf numFmtId="0" fontId="10" fillId="33" borderId="30" xfId="0" applyNumberFormat="1" applyFont="1" applyFill="1" applyBorder="1" applyAlignment="1">
      <alignment horizontal="right"/>
    </xf>
    <xf numFmtId="0" fontId="6" fillId="33" borderId="23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/>
    </xf>
    <xf numFmtId="0" fontId="6" fillId="33" borderId="24" xfId="0" applyNumberFormat="1" applyFont="1" applyFill="1" applyBorder="1" applyAlignment="1">
      <alignment/>
    </xf>
    <xf numFmtId="0" fontId="6" fillId="33" borderId="23" xfId="0" applyNumberFormat="1" applyFont="1" applyFill="1" applyBorder="1" applyAlignment="1">
      <alignment horizontal="left"/>
    </xf>
    <xf numFmtId="212" fontId="6" fillId="33" borderId="15" xfId="0" applyNumberFormat="1" applyFont="1" applyFill="1" applyBorder="1" applyAlignment="1">
      <alignment/>
    </xf>
    <xf numFmtId="0" fontId="10" fillId="33" borderId="23" xfId="0" applyNumberFormat="1" applyFont="1" applyFill="1" applyBorder="1" applyAlignment="1">
      <alignment horizontal="left"/>
    </xf>
    <xf numFmtId="0" fontId="10" fillId="33" borderId="15" xfId="0" applyNumberFormat="1" applyFont="1" applyFill="1" applyBorder="1" applyAlignment="1">
      <alignment/>
    </xf>
    <xf numFmtId="212" fontId="10" fillId="33" borderId="15" xfId="0" applyNumberFormat="1" applyFont="1" applyFill="1" applyBorder="1" applyAlignment="1">
      <alignment/>
    </xf>
    <xf numFmtId="0" fontId="10" fillId="33" borderId="24" xfId="0" applyNumberFormat="1" applyFont="1" applyFill="1" applyBorder="1" applyAlignment="1">
      <alignment/>
    </xf>
    <xf numFmtId="0" fontId="10" fillId="33" borderId="23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6" fillId="33" borderId="31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  <xf numFmtId="0" fontId="10" fillId="33" borderId="23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6" fillId="0" borderId="20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1" fontId="10" fillId="33" borderId="15" xfId="0" applyNumberFormat="1" applyFont="1" applyFill="1" applyBorder="1" applyAlignment="1">
      <alignment/>
    </xf>
    <xf numFmtId="212" fontId="10" fillId="0" borderId="18" xfId="0" applyNumberFormat="1" applyFont="1" applyFill="1" applyBorder="1" applyAlignment="1">
      <alignment/>
    </xf>
    <xf numFmtId="0" fontId="10" fillId="33" borderId="29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left" vertical="center" textRotation="90" wrapText="1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left"/>
    </xf>
    <xf numFmtId="0" fontId="8" fillId="33" borderId="37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left"/>
    </xf>
    <xf numFmtId="0" fontId="56" fillId="33" borderId="39" xfId="0" applyFont="1" applyFill="1" applyBorder="1" applyAlignment="1">
      <alignment horizontal="left"/>
    </xf>
    <xf numFmtId="0" fontId="56" fillId="33" borderId="40" xfId="0" applyFont="1" applyFill="1" applyBorder="1" applyAlignment="1">
      <alignment horizontal="left"/>
    </xf>
    <xf numFmtId="0" fontId="56" fillId="33" borderId="41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left" vertical="center" textRotation="90" wrapText="1"/>
    </xf>
    <xf numFmtId="0" fontId="6" fillId="33" borderId="15" xfId="0" applyNumberFormat="1" applyFont="1" applyFill="1" applyBorder="1" applyAlignment="1">
      <alignment horizontal="center" vertical="center" textRotation="90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26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 textRotation="90" wrapText="1"/>
    </xf>
    <xf numFmtId="0" fontId="6" fillId="33" borderId="15" xfId="0" applyNumberFormat="1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left"/>
    </xf>
    <xf numFmtId="0" fontId="57" fillId="33" borderId="29" xfId="0" applyFont="1" applyFill="1" applyBorder="1" applyAlignment="1">
      <alignment horizontal="left"/>
    </xf>
    <xf numFmtId="0" fontId="57" fillId="33" borderId="30" xfId="0" applyFont="1" applyFill="1" applyBorder="1" applyAlignment="1">
      <alignment horizontal="left"/>
    </xf>
    <xf numFmtId="0" fontId="10" fillId="33" borderId="23" xfId="0" applyNumberFormat="1" applyFont="1" applyFill="1" applyBorder="1" applyAlignment="1">
      <alignment horizontal="left"/>
    </xf>
    <xf numFmtId="0" fontId="10" fillId="33" borderId="15" xfId="0" applyNumberFormat="1" applyFont="1" applyFill="1" applyBorder="1" applyAlignment="1">
      <alignment horizontal="left"/>
    </xf>
    <xf numFmtId="0" fontId="10" fillId="33" borderId="24" xfId="0" applyNumberFormat="1" applyFont="1" applyFill="1" applyBorder="1" applyAlignment="1">
      <alignment horizontal="left"/>
    </xf>
    <xf numFmtId="0" fontId="10" fillId="33" borderId="36" xfId="0" applyFont="1" applyFill="1" applyBorder="1" applyAlignment="1">
      <alignment horizontal="left"/>
    </xf>
    <xf numFmtId="0" fontId="10" fillId="33" borderId="37" xfId="0" applyFont="1" applyFill="1" applyBorder="1" applyAlignment="1">
      <alignment horizontal="left"/>
    </xf>
    <xf numFmtId="0" fontId="10" fillId="33" borderId="38" xfId="0" applyFont="1" applyFill="1" applyBorder="1" applyAlignment="1">
      <alignment horizontal="left"/>
    </xf>
    <xf numFmtId="0" fontId="10" fillId="33" borderId="42" xfId="0" applyFont="1" applyFill="1" applyBorder="1" applyAlignment="1">
      <alignment horizontal="left"/>
    </xf>
    <xf numFmtId="0" fontId="10" fillId="33" borderId="43" xfId="0" applyFont="1" applyFill="1" applyBorder="1" applyAlignment="1">
      <alignment horizontal="left"/>
    </xf>
    <xf numFmtId="0" fontId="10" fillId="33" borderId="44" xfId="0" applyFont="1" applyFill="1" applyBorder="1" applyAlignment="1">
      <alignment horizontal="left"/>
    </xf>
    <xf numFmtId="0" fontId="10" fillId="33" borderId="14" xfId="0" applyNumberFormat="1" applyFont="1" applyFill="1" applyBorder="1" applyAlignment="1">
      <alignment horizontal="left"/>
    </xf>
    <xf numFmtId="0" fontId="10" fillId="33" borderId="16" xfId="0" applyNumberFormat="1" applyFont="1" applyFill="1" applyBorder="1" applyAlignment="1">
      <alignment horizontal="left"/>
    </xf>
    <xf numFmtId="0" fontId="10" fillId="33" borderId="17" xfId="0" applyNumberFormat="1" applyFont="1" applyFill="1" applyBorder="1" applyAlignment="1">
      <alignment horizontal="left"/>
    </xf>
    <xf numFmtId="0" fontId="6" fillId="33" borderId="27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SheetLayoutView="100" zoomScalePageLayoutView="0" workbookViewId="0" topLeftCell="A1">
      <selection activeCell="F52" sqref="F52"/>
    </sheetView>
  </sheetViews>
  <sheetFormatPr defaultColWidth="9.140625" defaultRowHeight="12.75"/>
  <cols>
    <col min="1" max="1" width="20.140625" style="13" customWidth="1"/>
    <col min="2" max="2" width="9.28125" style="13" customWidth="1"/>
    <col min="3" max="3" width="9.00390625" style="13" customWidth="1"/>
    <col min="4" max="4" width="8.57421875" style="13" customWidth="1"/>
    <col min="5" max="5" width="5.421875" style="13" customWidth="1"/>
    <col min="6" max="6" width="4.8515625" style="13" customWidth="1"/>
    <col min="7" max="7" width="5.00390625" style="13" customWidth="1"/>
    <col min="8" max="8" width="7.00390625" style="13" customWidth="1"/>
    <col min="9" max="9" width="4.7109375" style="13" customWidth="1"/>
    <col min="10" max="10" width="6.28125" style="13" customWidth="1"/>
    <col min="11" max="11" width="5.57421875" style="13" customWidth="1"/>
    <col min="12" max="12" width="6.8515625" style="13" customWidth="1"/>
    <col min="13" max="13" width="4.57421875" style="13" customWidth="1"/>
    <col min="14" max="14" width="3.57421875" style="13" customWidth="1"/>
    <col min="15" max="15" width="7.421875" style="13" customWidth="1"/>
    <col min="16" max="17" width="9.140625" style="13" customWidth="1"/>
    <col min="18" max="18" width="11.140625" style="13" customWidth="1"/>
    <col min="19" max="16384" width="9.140625" style="13" customWidth="1"/>
  </cols>
  <sheetData>
    <row r="1" ht="12.75">
      <c r="O1" s="14" t="s">
        <v>44</v>
      </c>
    </row>
    <row r="2" ht="12.75">
      <c r="O2" s="14"/>
    </row>
    <row r="3" ht="12.75">
      <c r="O3" s="14"/>
    </row>
    <row r="5" ht="12.75">
      <c r="O5" s="13" t="s">
        <v>18</v>
      </c>
    </row>
    <row r="6" spans="1:18" ht="12.75">
      <c r="A6" s="19"/>
      <c r="B6" s="19"/>
      <c r="C6" s="19"/>
      <c r="D6" s="19"/>
      <c r="E6" s="19"/>
      <c r="F6" s="19"/>
      <c r="G6" s="19"/>
      <c r="H6" s="26" t="s">
        <v>0</v>
      </c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2.75">
      <c r="A7" s="19"/>
      <c r="B7" s="19"/>
      <c r="C7" s="19"/>
      <c r="D7" s="19"/>
      <c r="E7" s="19"/>
      <c r="F7" s="19"/>
      <c r="G7" s="19"/>
      <c r="H7" s="26" t="s">
        <v>1</v>
      </c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2.75">
      <c r="A8" s="19"/>
      <c r="B8" s="19"/>
      <c r="C8" s="19"/>
      <c r="D8" s="19"/>
      <c r="E8" s="19"/>
      <c r="F8" s="19"/>
      <c r="G8" s="19"/>
      <c r="H8" s="26" t="s">
        <v>64</v>
      </c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2.75">
      <c r="A9" s="19"/>
      <c r="B9" s="19"/>
      <c r="C9" s="19"/>
      <c r="D9" s="19"/>
      <c r="E9" s="19"/>
      <c r="F9" s="19"/>
      <c r="G9" s="19"/>
      <c r="H9" s="26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3.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2.75">
      <c r="A11" s="143" t="s">
        <v>3</v>
      </c>
      <c r="B11" s="134" t="s">
        <v>29</v>
      </c>
      <c r="C11" s="134"/>
      <c r="D11" s="134"/>
      <c r="E11" s="134"/>
      <c r="F11" s="134"/>
      <c r="G11" s="134"/>
      <c r="H11" s="134"/>
      <c r="I11" s="134"/>
      <c r="J11" s="134" t="s">
        <v>10</v>
      </c>
      <c r="K11" s="134"/>
      <c r="L11" s="135" t="s">
        <v>11</v>
      </c>
      <c r="M11" s="136"/>
      <c r="N11" s="137"/>
      <c r="O11" s="134" t="s">
        <v>15</v>
      </c>
      <c r="P11" s="134"/>
      <c r="Q11" s="134"/>
      <c r="R11" s="138"/>
    </row>
    <row r="12" spans="1:18" ht="12.75">
      <c r="A12" s="144"/>
      <c r="B12" s="142" t="s">
        <v>4</v>
      </c>
      <c r="C12" s="142"/>
      <c r="D12" s="142" t="s">
        <v>7</v>
      </c>
      <c r="E12" s="142"/>
      <c r="F12" s="142"/>
      <c r="G12" s="142"/>
      <c r="H12" s="142"/>
      <c r="I12" s="142"/>
      <c r="J12" s="141" t="s">
        <v>30</v>
      </c>
      <c r="K12" s="141" t="s">
        <v>34</v>
      </c>
      <c r="L12" s="141" t="s">
        <v>32</v>
      </c>
      <c r="M12" s="141" t="s">
        <v>38</v>
      </c>
      <c r="N12" s="141" t="s">
        <v>28</v>
      </c>
      <c r="O12" s="139" t="s">
        <v>16</v>
      </c>
      <c r="P12" s="139" t="s">
        <v>17</v>
      </c>
      <c r="Q12" s="139" t="s">
        <v>23</v>
      </c>
      <c r="R12" s="140" t="s">
        <v>24</v>
      </c>
    </row>
    <row r="13" spans="1:18" ht="27" customHeight="1">
      <c r="A13" s="144"/>
      <c r="B13" s="145" t="s">
        <v>5</v>
      </c>
      <c r="C13" s="145" t="s">
        <v>6</v>
      </c>
      <c r="D13" s="141" t="s">
        <v>33</v>
      </c>
      <c r="E13" s="141" t="s">
        <v>39</v>
      </c>
      <c r="F13" s="141" t="s">
        <v>40</v>
      </c>
      <c r="G13" s="145" t="s">
        <v>8</v>
      </c>
      <c r="H13" s="145"/>
      <c r="I13" s="145"/>
      <c r="J13" s="141"/>
      <c r="K13" s="141"/>
      <c r="L13" s="141"/>
      <c r="M13" s="141"/>
      <c r="N13" s="141"/>
      <c r="O13" s="139"/>
      <c r="P13" s="139"/>
      <c r="Q13" s="139"/>
      <c r="R13" s="140"/>
    </row>
    <row r="14" spans="1:18" ht="12.75">
      <c r="A14" s="144"/>
      <c r="B14" s="145"/>
      <c r="C14" s="145"/>
      <c r="D14" s="141"/>
      <c r="E14" s="141"/>
      <c r="F14" s="141"/>
      <c r="G14" s="139" t="s">
        <v>41</v>
      </c>
      <c r="H14" s="139" t="s">
        <v>42</v>
      </c>
      <c r="I14" s="139" t="s">
        <v>9</v>
      </c>
      <c r="J14" s="141"/>
      <c r="K14" s="141"/>
      <c r="L14" s="141"/>
      <c r="M14" s="141"/>
      <c r="N14" s="141"/>
      <c r="O14" s="139"/>
      <c r="P14" s="139"/>
      <c r="Q14" s="139"/>
      <c r="R14" s="140"/>
    </row>
    <row r="15" spans="1:18" ht="12.75">
      <c r="A15" s="144"/>
      <c r="B15" s="145"/>
      <c r="C15" s="145"/>
      <c r="D15" s="141"/>
      <c r="E15" s="141"/>
      <c r="F15" s="141"/>
      <c r="G15" s="139"/>
      <c r="H15" s="139"/>
      <c r="I15" s="139"/>
      <c r="J15" s="141"/>
      <c r="K15" s="141"/>
      <c r="L15" s="141"/>
      <c r="M15" s="141"/>
      <c r="N15" s="141"/>
      <c r="O15" s="139"/>
      <c r="P15" s="139"/>
      <c r="Q15" s="139"/>
      <c r="R15" s="140"/>
    </row>
    <row r="16" spans="1:18" ht="12.75">
      <c r="A16" s="144"/>
      <c r="B16" s="145"/>
      <c r="C16" s="145"/>
      <c r="D16" s="141"/>
      <c r="E16" s="141"/>
      <c r="F16" s="141"/>
      <c r="G16" s="139"/>
      <c r="H16" s="139"/>
      <c r="I16" s="139"/>
      <c r="J16" s="141"/>
      <c r="K16" s="141"/>
      <c r="L16" s="141"/>
      <c r="M16" s="141"/>
      <c r="N16" s="141"/>
      <c r="O16" s="139"/>
      <c r="P16" s="139"/>
      <c r="Q16" s="139"/>
      <c r="R16" s="140"/>
    </row>
    <row r="17" spans="1:18" ht="12.75">
      <c r="A17" s="144"/>
      <c r="B17" s="145"/>
      <c r="C17" s="145"/>
      <c r="D17" s="141"/>
      <c r="E17" s="141"/>
      <c r="F17" s="141"/>
      <c r="G17" s="139"/>
      <c r="H17" s="139"/>
      <c r="I17" s="139"/>
      <c r="J17" s="141"/>
      <c r="K17" s="141"/>
      <c r="L17" s="141"/>
      <c r="M17" s="141"/>
      <c r="N17" s="141"/>
      <c r="O17" s="139"/>
      <c r="P17" s="139"/>
      <c r="Q17" s="139"/>
      <c r="R17" s="140"/>
    </row>
    <row r="18" spans="1:18" ht="18" customHeight="1">
      <c r="A18" s="144"/>
      <c r="B18" s="145"/>
      <c r="C18" s="145"/>
      <c r="D18" s="141"/>
      <c r="E18" s="141"/>
      <c r="F18" s="141"/>
      <c r="G18" s="139"/>
      <c r="H18" s="139"/>
      <c r="I18" s="139"/>
      <c r="J18" s="141"/>
      <c r="K18" s="141"/>
      <c r="L18" s="141"/>
      <c r="M18" s="141"/>
      <c r="N18" s="141"/>
      <c r="O18" s="139"/>
      <c r="P18" s="139"/>
      <c r="Q18" s="139"/>
      <c r="R18" s="140"/>
    </row>
    <row r="19" spans="1:18" ht="13.5" thickBot="1">
      <c r="A19" s="15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7">
        <v>18</v>
      </c>
    </row>
    <row r="20" spans="1:18" ht="13.5" thickBot="1">
      <c r="A20" s="155" t="s">
        <v>37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</row>
    <row r="21" spans="1:18" ht="12.75">
      <c r="A21" s="146" t="s">
        <v>45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8"/>
    </row>
    <row r="22" spans="1:18" ht="12.75">
      <c r="A22" s="41" t="s">
        <v>54</v>
      </c>
      <c r="B22" s="42">
        <v>21.6</v>
      </c>
      <c r="C22" s="43">
        <f>B22/B25</f>
        <v>1</v>
      </c>
      <c r="D22" s="42"/>
      <c r="E22" s="42"/>
      <c r="F22" s="42"/>
      <c r="G22" s="42"/>
      <c r="H22" s="42"/>
      <c r="I22" s="42"/>
      <c r="J22" s="42">
        <v>21.6</v>
      </c>
      <c r="K22" s="42"/>
      <c r="L22" s="42"/>
      <c r="M22" s="42"/>
      <c r="N22" s="42"/>
      <c r="O22" s="42"/>
      <c r="P22" s="42">
        <v>21.6</v>
      </c>
      <c r="Q22" s="42"/>
      <c r="R22" s="42"/>
    </row>
    <row r="23" spans="1:18" ht="12.75">
      <c r="A23" s="41" t="s">
        <v>58</v>
      </c>
      <c r="B23" s="42"/>
      <c r="C23" s="43">
        <f>B23/B25</f>
        <v>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3.5" thickBot="1">
      <c r="A24" s="64" t="s">
        <v>59</v>
      </c>
      <c r="B24" s="58"/>
      <c r="C24" s="57">
        <f>B24/B25</f>
        <v>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s="19" customFormat="1" ht="13.5" thickBot="1">
      <c r="A25" s="65" t="s">
        <v>4</v>
      </c>
      <c r="B25" s="50">
        <f>SUM(B22:B24)</f>
        <v>21.6</v>
      </c>
      <c r="C25" s="51">
        <v>1</v>
      </c>
      <c r="D25" s="50"/>
      <c r="E25" s="50"/>
      <c r="F25" s="50"/>
      <c r="G25" s="50"/>
      <c r="H25" s="50"/>
      <c r="I25" s="50"/>
      <c r="J25" s="50">
        <v>21.6</v>
      </c>
      <c r="K25" s="50"/>
      <c r="L25" s="50"/>
      <c r="M25" s="50"/>
      <c r="N25" s="50"/>
      <c r="O25" s="50"/>
      <c r="P25" s="50">
        <f>P22+P23+P24</f>
        <v>21.6</v>
      </c>
      <c r="Q25" s="50">
        <f>Q22+Q23+Q24</f>
        <v>0</v>
      </c>
      <c r="R25" s="50"/>
    </row>
    <row r="26" spans="1:18" ht="12.75">
      <c r="A26" s="149" t="s">
        <v>49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1"/>
    </row>
    <row r="27" spans="1:18" ht="13.5" thickBot="1">
      <c r="A27" s="39"/>
      <c r="B27" s="44"/>
      <c r="C27" s="4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6"/>
    </row>
    <row r="28" spans="1:18" ht="13.5" thickBot="1">
      <c r="A28" s="49" t="s">
        <v>4</v>
      </c>
      <c r="B28" s="50"/>
      <c r="C28" s="51">
        <v>1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2"/>
    </row>
    <row r="29" spans="1:18" ht="12.75">
      <c r="A29" s="152" t="s">
        <v>35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4"/>
    </row>
    <row r="30" spans="1:18" ht="12.75">
      <c r="A30" s="53" t="s">
        <v>54</v>
      </c>
      <c r="B30" s="54"/>
      <c r="C30" s="63" t="e">
        <f>B30/B33</f>
        <v>#DIV/0!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ht="12.75">
      <c r="A31" s="61" t="s">
        <v>53</v>
      </c>
      <c r="B31" s="62"/>
      <c r="C31" s="63" t="e">
        <f>B31/B33</f>
        <v>#DIV/0!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ht="13.5" thickBot="1">
      <c r="A32" s="61" t="s">
        <v>57</v>
      </c>
      <c r="B32" s="62"/>
      <c r="C32" s="63" t="e">
        <f>B32/B33</f>
        <v>#DIV/0!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 ht="13.5" thickBot="1">
      <c r="A33" s="49" t="s">
        <v>4</v>
      </c>
      <c r="B33" s="55"/>
      <c r="C33" s="51">
        <v>1</v>
      </c>
      <c r="D33" s="5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</row>
    <row r="34" spans="1:18" ht="12.75">
      <c r="A34" s="152" t="s">
        <v>36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4"/>
    </row>
    <row r="35" spans="1:18" ht="12.75">
      <c r="A35" s="71" t="s">
        <v>62</v>
      </c>
      <c r="B35" s="72">
        <v>154.2</v>
      </c>
      <c r="C35" s="43">
        <f>B35/B39</f>
        <v>0.9840459476707084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v>46.7</v>
      </c>
      <c r="P35" s="72">
        <v>92.9</v>
      </c>
      <c r="Q35" s="42">
        <v>14.6</v>
      </c>
      <c r="R35" s="73"/>
    </row>
    <row r="36" spans="1:18" ht="12.75">
      <c r="A36" s="71" t="s">
        <v>59</v>
      </c>
      <c r="B36" s="72">
        <v>1</v>
      </c>
      <c r="C36" s="43">
        <f>B36/B39</f>
        <v>0.006381620931716656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72">
        <v>1</v>
      </c>
      <c r="Q36" s="42"/>
      <c r="R36" s="74"/>
    </row>
    <row r="37" spans="1:18" ht="12.75">
      <c r="A37" s="71" t="s">
        <v>60</v>
      </c>
      <c r="B37" s="72">
        <v>1.5</v>
      </c>
      <c r="C37" s="43">
        <f>B37/B39</f>
        <v>0.009572431397574984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72"/>
      <c r="Q37" s="42">
        <v>1.5</v>
      </c>
      <c r="R37" s="74"/>
    </row>
    <row r="38" spans="1:18" ht="13.5" thickBot="1">
      <c r="A38" s="66" t="s">
        <v>61</v>
      </c>
      <c r="B38" s="67"/>
      <c r="C38" s="68">
        <f>B38/B39</f>
        <v>0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7"/>
      <c r="Q38" s="69"/>
      <c r="R38" s="70"/>
    </row>
    <row r="39" spans="1:18" ht="13.5" thickBot="1">
      <c r="A39" s="18" t="s">
        <v>4</v>
      </c>
      <c r="B39" s="48">
        <f>SUM(B35:B38)</f>
        <v>156.7</v>
      </c>
      <c r="C39" s="51">
        <v>1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>
        <f>O35+O36+O37+O38</f>
        <v>46.7</v>
      </c>
      <c r="P39" s="48">
        <f>P35+P36+P37+P38</f>
        <v>93.9</v>
      </c>
      <c r="Q39" s="48">
        <f>Q35+Q36+Q37+Q38</f>
        <v>16.1</v>
      </c>
      <c r="R39" s="59"/>
    </row>
    <row r="40" spans="1:18" ht="13.5" thickBot="1">
      <c r="A40" s="18" t="s">
        <v>48</v>
      </c>
      <c r="B40" s="47">
        <f>B25+B28+B33+B39</f>
        <v>178.29999999999998</v>
      </c>
      <c r="C40" s="47"/>
      <c r="D40" s="47"/>
      <c r="E40" s="47"/>
      <c r="F40" s="47"/>
      <c r="G40" s="47"/>
      <c r="H40" s="47"/>
      <c r="I40" s="47"/>
      <c r="J40" s="47">
        <v>21.6</v>
      </c>
      <c r="K40" s="47"/>
      <c r="L40" s="47"/>
      <c r="M40" s="47"/>
      <c r="N40" s="47"/>
      <c r="O40" s="47">
        <f>O25+O28+O33+O39</f>
        <v>46.7</v>
      </c>
      <c r="P40" s="47">
        <f>P25+P28+P33+P39</f>
        <v>115.5</v>
      </c>
      <c r="Q40" s="47">
        <f>Q25+Q28+Q33+Q39</f>
        <v>16.1</v>
      </c>
      <c r="R40" s="47"/>
    </row>
    <row r="41" ht="12.75">
      <c r="P41" s="60"/>
    </row>
    <row r="44" ht="18.75">
      <c r="B44" s="11"/>
    </row>
    <row r="45" spans="2:14" ht="18.75">
      <c r="B45" s="11" t="s">
        <v>55</v>
      </c>
      <c r="C45" s="11"/>
      <c r="D45" s="11"/>
      <c r="E45" s="11"/>
      <c r="F45" s="11"/>
      <c r="G45" s="11"/>
      <c r="H45" s="11"/>
      <c r="I45" s="11"/>
      <c r="J45" s="11"/>
      <c r="K45" s="11" t="s">
        <v>63</v>
      </c>
      <c r="L45" s="11"/>
      <c r="M45" s="12"/>
      <c r="N45" s="12"/>
    </row>
  </sheetData>
  <sheetProtection/>
  <mergeCells count="30">
    <mergeCell ref="A21:R21"/>
    <mergeCell ref="A26:R26"/>
    <mergeCell ref="A29:R29"/>
    <mergeCell ref="A34:R34"/>
    <mergeCell ref="A20:R20"/>
    <mergeCell ref="D13:D18"/>
    <mergeCell ref="J12:J18"/>
    <mergeCell ref="K12:K18"/>
    <mergeCell ref="H14:H18"/>
    <mergeCell ref="I14:I18"/>
    <mergeCell ref="D12:I12"/>
    <mergeCell ref="A11:A18"/>
    <mergeCell ref="B12:C12"/>
    <mergeCell ref="B13:B18"/>
    <mergeCell ref="C13:C18"/>
    <mergeCell ref="B11:I11"/>
    <mergeCell ref="F13:F18"/>
    <mergeCell ref="E13:E18"/>
    <mergeCell ref="G13:I13"/>
    <mergeCell ref="G14:G18"/>
    <mergeCell ref="J11:K11"/>
    <mergeCell ref="L11:N11"/>
    <mergeCell ref="O11:R11"/>
    <mergeCell ref="O12:O18"/>
    <mergeCell ref="P12:P18"/>
    <mergeCell ref="Q12:Q18"/>
    <mergeCell ref="R12:R18"/>
    <mergeCell ref="L12:L18"/>
    <mergeCell ref="M12:M18"/>
    <mergeCell ref="N12:N18"/>
  </mergeCells>
  <printOptions/>
  <pageMargins left="0.7480314960629921" right="0.3937007874015748" top="0.31496062992125984" bottom="0.31496062992125984" header="0.1968503937007874" footer="0.2362204724409449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59"/>
  <sheetViews>
    <sheetView zoomScale="85" zoomScaleNormal="85" zoomScalePageLayoutView="0" workbookViewId="0" topLeftCell="A1">
      <selection activeCell="W22" sqref="W22"/>
    </sheetView>
  </sheetViews>
  <sheetFormatPr defaultColWidth="8.8515625" defaultRowHeight="12.75"/>
  <cols>
    <col min="1" max="1" width="23.421875" style="2" customWidth="1"/>
    <col min="2" max="2" width="10.8515625" style="2" customWidth="1"/>
    <col min="3" max="3" width="11.00390625" style="2" bestFit="1" customWidth="1"/>
    <col min="4" max="4" width="10.140625" style="2" customWidth="1"/>
    <col min="5" max="5" width="4.00390625" style="2" customWidth="1"/>
    <col min="6" max="6" width="6.421875" style="2" customWidth="1"/>
    <col min="7" max="7" width="6.140625" style="2" customWidth="1"/>
    <col min="8" max="8" width="7.00390625" style="2" customWidth="1"/>
    <col min="9" max="9" width="5.140625" style="2" customWidth="1"/>
    <col min="10" max="10" width="9.7109375" style="2" customWidth="1"/>
    <col min="11" max="11" width="7.7109375" style="2" customWidth="1"/>
    <col min="12" max="12" width="7.8515625" style="2" customWidth="1"/>
    <col min="13" max="13" width="5.7109375" style="2" customWidth="1"/>
    <col min="14" max="15" width="8.28125" style="2" customWidth="1"/>
    <col min="16" max="16" width="8.00390625" style="2" customWidth="1"/>
    <col min="17" max="17" width="9.140625" style="2" customWidth="1"/>
    <col min="18" max="18" width="9.57421875" style="2" customWidth="1"/>
    <col min="19" max="19" width="6.421875" style="2" customWidth="1"/>
    <col min="20" max="21" width="8.8515625" style="2" customWidth="1"/>
    <col min="22" max="22" width="9.421875" style="23" customWidth="1"/>
    <col min="23" max="23" width="6.140625" style="2" customWidth="1"/>
    <col min="24" max="24" width="5.421875" style="2" customWidth="1"/>
    <col min="25" max="16384" width="8.8515625" style="2" customWidth="1"/>
  </cols>
  <sheetData>
    <row r="4" spans="13:22" s="119" customFormat="1" ht="18.75">
      <c r="M4" s="119" t="s">
        <v>51</v>
      </c>
      <c r="V4" s="120"/>
    </row>
    <row r="5" s="3" customFormat="1" ht="12.75">
      <c r="V5" s="20"/>
    </row>
    <row r="6" spans="1:22" s="3" customFormat="1" ht="15.75">
      <c r="A6" s="84" t="s">
        <v>18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V6" s="20"/>
    </row>
    <row r="7" spans="1:22" s="3" customFormat="1" ht="15.75">
      <c r="A7" s="85"/>
      <c r="B7" s="85"/>
      <c r="C7" s="85"/>
      <c r="D7" s="85"/>
      <c r="E7" s="85"/>
      <c r="F7" s="85"/>
      <c r="G7" s="85"/>
      <c r="H7" s="86" t="s">
        <v>0</v>
      </c>
      <c r="I7" s="85"/>
      <c r="J7" s="85"/>
      <c r="K7" s="85"/>
      <c r="L7" s="85"/>
      <c r="M7" s="85"/>
      <c r="N7" s="85"/>
      <c r="O7" s="85"/>
      <c r="P7" s="85"/>
      <c r="Q7" s="84"/>
      <c r="R7" s="84"/>
      <c r="V7" s="20"/>
    </row>
    <row r="8" spans="1:22" s="3" customFormat="1" ht="15.75">
      <c r="A8" s="85"/>
      <c r="B8" s="85"/>
      <c r="C8" s="85"/>
      <c r="D8" s="85"/>
      <c r="E8" s="85"/>
      <c r="F8" s="85"/>
      <c r="G8" s="85"/>
      <c r="H8" s="86" t="s">
        <v>1</v>
      </c>
      <c r="I8" s="85"/>
      <c r="J8" s="85"/>
      <c r="K8" s="85"/>
      <c r="L8" s="85"/>
      <c r="M8" s="85"/>
      <c r="N8" s="85"/>
      <c r="O8" s="85"/>
      <c r="P8" s="85"/>
      <c r="Q8" s="84"/>
      <c r="R8" s="84"/>
      <c r="V8" s="20"/>
    </row>
    <row r="9" spans="1:22" s="3" customFormat="1" ht="15.75">
      <c r="A9" s="85"/>
      <c r="B9" s="85"/>
      <c r="C9" s="85"/>
      <c r="D9" s="85"/>
      <c r="E9" s="85"/>
      <c r="F9" s="85"/>
      <c r="G9" s="85"/>
      <c r="H9" s="86" t="s">
        <v>65</v>
      </c>
      <c r="I9" s="85"/>
      <c r="J9" s="85"/>
      <c r="K9" s="84"/>
      <c r="L9" s="85"/>
      <c r="M9" s="85"/>
      <c r="N9" s="85"/>
      <c r="O9" s="85"/>
      <c r="P9" s="85"/>
      <c r="Q9" s="84"/>
      <c r="R9" s="84"/>
      <c r="V9" s="20"/>
    </row>
    <row r="10" spans="1:18" ht="15.7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22" s="1" customFormat="1" ht="16.5" thickBot="1">
      <c r="A11" s="87" t="s">
        <v>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V11" s="21"/>
    </row>
    <row r="12" spans="1:22" s="1" customFormat="1" ht="15.75">
      <c r="A12" s="158" t="s">
        <v>3</v>
      </c>
      <c r="B12" s="164" t="s">
        <v>29</v>
      </c>
      <c r="C12" s="164"/>
      <c r="D12" s="164"/>
      <c r="E12" s="164"/>
      <c r="F12" s="164"/>
      <c r="G12" s="164"/>
      <c r="H12" s="164"/>
      <c r="I12" s="164"/>
      <c r="J12" s="164" t="s">
        <v>10</v>
      </c>
      <c r="K12" s="164"/>
      <c r="L12" s="164" t="s">
        <v>11</v>
      </c>
      <c r="M12" s="164"/>
      <c r="N12" s="164"/>
      <c r="O12" s="164" t="s">
        <v>15</v>
      </c>
      <c r="P12" s="164"/>
      <c r="Q12" s="164"/>
      <c r="R12" s="182"/>
      <c r="S12" s="5"/>
      <c r="V12" s="21"/>
    </row>
    <row r="13" spans="1:22" s="1" customFormat="1" ht="15.75">
      <c r="A13" s="159"/>
      <c r="B13" s="166" t="s">
        <v>4</v>
      </c>
      <c r="C13" s="166"/>
      <c r="D13" s="166" t="s">
        <v>7</v>
      </c>
      <c r="E13" s="166"/>
      <c r="F13" s="166"/>
      <c r="G13" s="166"/>
      <c r="H13" s="166"/>
      <c r="I13" s="166"/>
      <c r="J13" s="163" t="s">
        <v>30</v>
      </c>
      <c r="K13" s="163" t="s">
        <v>31</v>
      </c>
      <c r="L13" s="163" t="s">
        <v>32</v>
      </c>
      <c r="M13" s="163" t="s">
        <v>50</v>
      </c>
      <c r="N13" s="163" t="s">
        <v>12</v>
      </c>
      <c r="O13" s="162" t="s">
        <v>16</v>
      </c>
      <c r="P13" s="162" t="s">
        <v>17</v>
      </c>
      <c r="Q13" s="162" t="s">
        <v>23</v>
      </c>
      <c r="R13" s="165" t="s">
        <v>24</v>
      </c>
      <c r="S13" s="6"/>
      <c r="V13" s="21"/>
    </row>
    <row r="14" spans="1:22" s="1" customFormat="1" ht="12.75" customHeight="1">
      <c r="A14" s="159"/>
      <c r="B14" s="160" t="s">
        <v>5</v>
      </c>
      <c r="C14" s="160" t="s">
        <v>6</v>
      </c>
      <c r="D14" s="161" t="s">
        <v>33</v>
      </c>
      <c r="E14" s="161" t="s">
        <v>19</v>
      </c>
      <c r="F14" s="161" t="s">
        <v>20</v>
      </c>
      <c r="G14" s="160" t="s">
        <v>8</v>
      </c>
      <c r="H14" s="160"/>
      <c r="I14" s="160"/>
      <c r="J14" s="163"/>
      <c r="K14" s="163"/>
      <c r="L14" s="163"/>
      <c r="M14" s="163"/>
      <c r="N14" s="163"/>
      <c r="O14" s="162"/>
      <c r="P14" s="162"/>
      <c r="Q14" s="162"/>
      <c r="R14" s="165"/>
      <c r="S14" s="6"/>
      <c r="U14" s="183"/>
      <c r="V14" s="184"/>
    </row>
    <row r="15" spans="1:22" s="1" customFormat="1" ht="12.75">
      <c r="A15" s="159"/>
      <c r="B15" s="160"/>
      <c r="C15" s="160"/>
      <c r="D15" s="161"/>
      <c r="E15" s="161"/>
      <c r="F15" s="161"/>
      <c r="G15" s="162" t="s">
        <v>13</v>
      </c>
      <c r="H15" s="162" t="s">
        <v>14</v>
      </c>
      <c r="I15" s="162" t="s">
        <v>9</v>
      </c>
      <c r="J15" s="163"/>
      <c r="K15" s="163"/>
      <c r="L15" s="163"/>
      <c r="M15" s="163"/>
      <c r="N15" s="163"/>
      <c r="O15" s="162"/>
      <c r="P15" s="162"/>
      <c r="Q15" s="162"/>
      <c r="R15" s="165"/>
      <c r="S15" s="6"/>
      <c r="U15" s="183"/>
      <c r="V15" s="185"/>
    </row>
    <row r="16" spans="1:22" s="1" customFormat="1" ht="12.75">
      <c r="A16" s="159"/>
      <c r="B16" s="160"/>
      <c r="C16" s="160"/>
      <c r="D16" s="161"/>
      <c r="E16" s="161"/>
      <c r="F16" s="161"/>
      <c r="G16" s="162"/>
      <c r="H16" s="162"/>
      <c r="I16" s="162"/>
      <c r="J16" s="163"/>
      <c r="K16" s="163"/>
      <c r="L16" s="163"/>
      <c r="M16" s="163"/>
      <c r="N16" s="163"/>
      <c r="O16" s="162"/>
      <c r="P16" s="162"/>
      <c r="Q16" s="162"/>
      <c r="R16" s="165"/>
      <c r="S16" s="6"/>
      <c r="U16" s="183"/>
      <c r="V16" s="185"/>
    </row>
    <row r="17" spans="1:22" s="1" customFormat="1" ht="12.75">
      <c r="A17" s="159"/>
      <c r="B17" s="160"/>
      <c r="C17" s="160"/>
      <c r="D17" s="161"/>
      <c r="E17" s="161"/>
      <c r="F17" s="161"/>
      <c r="G17" s="162"/>
      <c r="H17" s="162"/>
      <c r="I17" s="162"/>
      <c r="J17" s="163"/>
      <c r="K17" s="163"/>
      <c r="L17" s="163"/>
      <c r="M17" s="163"/>
      <c r="N17" s="163"/>
      <c r="O17" s="162"/>
      <c r="P17" s="162"/>
      <c r="Q17" s="162"/>
      <c r="R17" s="165"/>
      <c r="S17" s="6"/>
      <c r="U17" s="183"/>
      <c r="V17" s="184"/>
    </row>
    <row r="18" spans="1:22" s="1" customFormat="1" ht="12.75">
      <c r="A18" s="159"/>
      <c r="B18" s="160"/>
      <c r="C18" s="160"/>
      <c r="D18" s="161"/>
      <c r="E18" s="161"/>
      <c r="F18" s="161"/>
      <c r="G18" s="162"/>
      <c r="H18" s="162"/>
      <c r="I18" s="162"/>
      <c r="J18" s="163"/>
      <c r="K18" s="163"/>
      <c r="L18" s="163"/>
      <c r="M18" s="163"/>
      <c r="N18" s="163"/>
      <c r="O18" s="162"/>
      <c r="P18" s="162"/>
      <c r="Q18" s="162"/>
      <c r="R18" s="165"/>
      <c r="S18" s="6"/>
      <c r="U18" s="183"/>
      <c r="V18" s="185"/>
    </row>
    <row r="19" spans="1:22" s="1" customFormat="1" ht="18" customHeight="1">
      <c r="A19" s="159"/>
      <c r="B19" s="160"/>
      <c r="C19" s="160"/>
      <c r="D19" s="161"/>
      <c r="E19" s="161"/>
      <c r="F19" s="161"/>
      <c r="G19" s="162"/>
      <c r="H19" s="162"/>
      <c r="I19" s="162"/>
      <c r="J19" s="163"/>
      <c r="K19" s="163"/>
      <c r="L19" s="163"/>
      <c r="M19" s="163"/>
      <c r="N19" s="163"/>
      <c r="O19" s="162"/>
      <c r="P19" s="162"/>
      <c r="Q19" s="162"/>
      <c r="R19" s="165"/>
      <c r="S19" s="6"/>
      <c r="U19" s="183"/>
      <c r="V19" s="184"/>
    </row>
    <row r="20" spans="1:22" s="1" customFormat="1" ht="16.5" thickBot="1">
      <c r="A20" s="89">
        <v>1</v>
      </c>
      <c r="B20" s="90">
        <v>2</v>
      </c>
      <c r="C20" s="90">
        <v>3</v>
      </c>
      <c r="D20" s="90">
        <v>4</v>
      </c>
      <c r="E20" s="90">
        <v>5</v>
      </c>
      <c r="F20" s="90">
        <v>6</v>
      </c>
      <c r="G20" s="90">
        <v>7</v>
      </c>
      <c r="H20" s="90">
        <v>8</v>
      </c>
      <c r="I20" s="90">
        <v>9</v>
      </c>
      <c r="J20" s="90">
        <v>10</v>
      </c>
      <c r="K20" s="90">
        <v>11</v>
      </c>
      <c r="L20" s="90">
        <v>12</v>
      </c>
      <c r="M20" s="90">
        <v>13</v>
      </c>
      <c r="N20" s="90">
        <v>14</v>
      </c>
      <c r="O20" s="90">
        <v>15</v>
      </c>
      <c r="P20" s="90">
        <v>16</v>
      </c>
      <c r="Q20" s="90">
        <v>17</v>
      </c>
      <c r="R20" s="91">
        <v>18</v>
      </c>
      <c r="S20" s="7"/>
      <c r="U20" s="183"/>
      <c r="V20" s="184"/>
    </row>
    <row r="21" spans="1:22" s="4" customFormat="1" ht="15.75">
      <c r="A21" s="173" t="s">
        <v>45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5"/>
      <c r="S21" s="9"/>
      <c r="U21" s="186"/>
      <c r="V21" s="184"/>
    </row>
    <row r="22" spans="1:22" s="4" customFormat="1" ht="15.75">
      <c r="A22" s="77" t="s">
        <v>68</v>
      </c>
      <c r="B22" s="77">
        <v>10.1</v>
      </c>
      <c r="C22" s="77">
        <v>100</v>
      </c>
      <c r="D22" s="77"/>
      <c r="E22" s="77"/>
      <c r="F22" s="77"/>
      <c r="G22" s="77"/>
      <c r="H22" s="77"/>
      <c r="I22" s="77"/>
      <c r="J22" s="77">
        <v>10.1</v>
      </c>
      <c r="K22" s="77"/>
      <c r="L22" s="77"/>
      <c r="M22" s="77"/>
      <c r="N22" s="77"/>
      <c r="O22" s="77"/>
      <c r="P22" s="77"/>
      <c r="Q22" s="77">
        <v>10.1</v>
      </c>
      <c r="R22" s="77"/>
      <c r="S22" s="38"/>
      <c r="U22" s="187"/>
      <c r="V22" s="188"/>
    </row>
    <row r="23" spans="1:22" s="4" customFormat="1" ht="15.75">
      <c r="A23" s="123" t="s">
        <v>73</v>
      </c>
      <c r="B23" s="124">
        <v>11.5</v>
      </c>
      <c r="C23" s="124"/>
      <c r="D23" s="124"/>
      <c r="E23" s="124"/>
      <c r="F23" s="124"/>
      <c r="G23" s="124"/>
      <c r="H23" s="124"/>
      <c r="I23" s="124"/>
      <c r="J23" s="124">
        <v>11.5</v>
      </c>
      <c r="K23" s="124"/>
      <c r="L23" s="124"/>
      <c r="M23" s="124"/>
      <c r="N23" s="124"/>
      <c r="O23" s="124"/>
      <c r="P23" s="124">
        <v>11.5</v>
      </c>
      <c r="Q23" s="124"/>
      <c r="R23" s="125"/>
      <c r="S23" s="38"/>
      <c r="U23" s="187"/>
      <c r="V23" s="188"/>
    </row>
    <row r="24" spans="1:22" s="4" customFormat="1" ht="15.75">
      <c r="A24" s="123"/>
      <c r="B24" s="133">
        <f>B22+B23</f>
        <v>21.6</v>
      </c>
      <c r="C24" s="133">
        <f aca="true" t="shared" si="0" ref="C24:R24">C22+C23</f>
        <v>100</v>
      </c>
      <c r="D24" s="133">
        <f t="shared" si="0"/>
        <v>0</v>
      </c>
      <c r="E24" s="133">
        <f t="shared" si="0"/>
        <v>0</v>
      </c>
      <c r="F24" s="133">
        <f t="shared" si="0"/>
        <v>0</v>
      </c>
      <c r="G24" s="133">
        <f t="shared" si="0"/>
        <v>0</v>
      </c>
      <c r="H24" s="133">
        <f t="shared" si="0"/>
        <v>0</v>
      </c>
      <c r="I24" s="133">
        <f t="shared" si="0"/>
        <v>0</v>
      </c>
      <c r="J24" s="133">
        <f t="shared" si="0"/>
        <v>21.6</v>
      </c>
      <c r="K24" s="133">
        <f t="shared" si="0"/>
        <v>0</v>
      </c>
      <c r="L24" s="133">
        <f t="shared" si="0"/>
        <v>0</v>
      </c>
      <c r="M24" s="133">
        <f t="shared" si="0"/>
        <v>0</v>
      </c>
      <c r="N24" s="133">
        <f t="shared" si="0"/>
        <v>0</v>
      </c>
      <c r="O24" s="133">
        <f t="shared" si="0"/>
        <v>0</v>
      </c>
      <c r="P24" s="133">
        <f t="shared" si="0"/>
        <v>11.5</v>
      </c>
      <c r="Q24" s="133">
        <f t="shared" si="0"/>
        <v>10.1</v>
      </c>
      <c r="R24" s="133">
        <f t="shared" si="0"/>
        <v>0</v>
      </c>
      <c r="S24" s="38"/>
      <c r="U24" s="187"/>
      <c r="V24" s="188"/>
    </row>
    <row r="25" spans="1:22" s="31" customFormat="1" ht="15.75">
      <c r="A25" s="167" t="s">
        <v>49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S25" s="33"/>
      <c r="V25" s="32"/>
    </row>
    <row r="26" spans="1:22" s="31" customFormat="1" ht="16.5" thickBot="1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40"/>
      <c r="V26" s="32"/>
    </row>
    <row r="27" spans="1:22" s="4" customFormat="1" ht="16.5" thickBot="1">
      <c r="A27" s="176" t="s">
        <v>46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8"/>
      <c r="S27" s="9"/>
      <c r="V27" s="22"/>
    </row>
    <row r="28" spans="1:22" s="4" customFormat="1" ht="16.5" thickBot="1">
      <c r="A28" s="81" t="s">
        <v>4</v>
      </c>
      <c r="B28" s="82">
        <v>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3"/>
      <c r="S28" s="9"/>
      <c r="V28" s="22"/>
    </row>
    <row r="29" spans="1:22" s="4" customFormat="1" ht="15.75">
      <c r="A29" s="176" t="s">
        <v>47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8"/>
      <c r="S29" s="9"/>
      <c r="V29" s="22"/>
    </row>
    <row r="30" spans="1:22" s="4" customFormat="1" ht="15.75">
      <c r="A30" s="126" t="s">
        <v>4</v>
      </c>
      <c r="B30" s="114">
        <v>0</v>
      </c>
      <c r="C30" s="113"/>
      <c r="D30" s="127"/>
      <c r="E30" s="127"/>
      <c r="F30" s="127"/>
      <c r="G30" s="127"/>
      <c r="H30" s="127"/>
      <c r="I30" s="127"/>
      <c r="J30" s="127"/>
      <c r="K30" s="127"/>
      <c r="L30" s="114"/>
      <c r="M30" s="114"/>
      <c r="N30" s="114"/>
      <c r="O30" s="114"/>
      <c r="P30" s="114"/>
      <c r="Q30" s="114"/>
      <c r="R30" s="128"/>
      <c r="S30" s="9"/>
      <c r="V30" s="22"/>
    </row>
    <row r="31" spans="1:22" s="4" customFormat="1" ht="0.75" customHeight="1" hidden="1">
      <c r="A31" s="92" t="s">
        <v>25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  <c r="S31" s="9"/>
      <c r="V31" s="22"/>
    </row>
    <row r="32" spans="1:22" s="4" customFormat="1" ht="15.75" hidden="1">
      <c r="A32" s="92" t="s">
        <v>26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  <c r="S32" s="9"/>
      <c r="V32" s="22"/>
    </row>
    <row r="33" spans="1:22" s="4" customFormat="1" ht="15.75" hidden="1">
      <c r="A33" s="92" t="s">
        <v>27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  <c r="S33" s="9"/>
      <c r="V33" s="22"/>
    </row>
    <row r="34" spans="1:22" s="4" customFormat="1" ht="16.5" hidden="1" thickBot="1">
      <c r="A34" s="95" t="s">
        <v>43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"/>
      <c r="V34" s="22"/>
    </row>
    <row r="35" spans="1:19" ht="16.5" thickBot="1">
      <c r="A35" s="179" t="s">
        <v>21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1"/>
      <c r="S35" s="8"/>
    </row>
    <row r="36" spans="1:19" ht="16.5" thickBo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00"/>
      <c r="S36" s="10"/>
    </row>
    <row r="37" spans="1:22" s="34" customFormat="1" ht="15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3"/>
      <c r="S37" s="36"/>
      <c r="V37" s="37"/>
    </row>
    <row r="38" spans="1:19" ht="15.7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6"/>
      <c r="S38" s="10"/>
    </row>
    <row r="39" spans="1:22" s="35" customFormat="1" ht="15.75">
      <c r="A39" s="170" t="s">
        <v>22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2"/>
      <c r="S39" s="75"/>
      <c r="V39" s="76"/>
    </row>
    <row r="40" spans="1:22" s="28" customFormat="1" ht="15.75">
      <c r="A40" s="116" t="s">
        <v>70</v>
      </c>
      <c r="B40" s="113">
        <f>B41+B42+B43+B46+B47</f>
        <v>154.2</v>
      </c>
      <c r="C40" s="113">
        <f aca="true" t="shared" si="1" ref="C40:R40">C41+C42+C43+C46+C47</f>
        <v>0</v>
      </c>
      <c r="D40" s="113">
        <f t="shared" si="1"/>
        <v>0</v>
      </c>
      <c r="E40" s="113">
        <f t="shared" si="1"/>
        <v>0</v>
      </c>
      <c r="F40" s="113">
        <f t="shared" si="1"/>
        <v>0</v>
      </c>
      <c r="G40" s="113">
        <f t="shared" si="1"/>
        <v>0</v>
      </c>
      <c r="H40" s="113">
        <f t="shared" si="1"/>
        <v>0</v>
      </c>
      <c r="I40" s="113">
        <f t="shared" si="1"/>
        <v>0</v>
      </c>
      <c r="J40" s="113">
        <f t="shared" si="1"/>
        <v>0</v>
      </c>
      <c r="K40" s="113">
        <f t="shared" si="1"/>
        <v>0</v>
      </c>
      <c r="L40" s="113">
        <f t="shared" si="1"/>
        <v>0</v>
      </c>
      <c r="M40" s="113">
        <f t="shared" si="1"/>
        <v>0</v>
      </c>
      <c r="N40" s="113">
        <f t="shared" si="1"/>
        <v>0</v>
      </c>
      <c r="O40" s="113">
        <f t="shared" si="1"/>
        <v>36.4</v>
      </c>
      <c r="P40" s="113">
        <f t="shared" si="1"/>
        <v>97.3</v>
      </c>
      <c r="Q40" s="113">
        <f t="shared" si="1"/>
        <v>20.5</v>
      </c>
      <c r="R40" s="113">
        <f t="shared" si="1"/>
        <v>0</v>
      </c>
      <c r="S40" s="29"/>
      <c r="V40" s="30"/>
    </row>
    <row r="41" spans="1:22" s="25" customFormat="1" ht="15.75">
      <c r="A41" s="107" t="s">
        <v>71</v>
      </c>
      <c r="B41" s="108">
        <v>11.9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>
        <v>11.9</v>
      </c>
      <c r="R41" s="109"/>
      <c r="S41" s="24"/>
      <c r="V41" s="27"/>
    </row>
    <row r="42" spans="1:22" s="25" customFormat="1" ht="15.75">
      <c r="A42" s="110" t="s">
        <v>66</v>
      </c>
      <c r="B42" s="108">
        <v>7.1</v>
      </c>
      <c r="C42" s="111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>
        <v>1</v>
      </c>
      <c r="P42" s="108">
        <v>6.1</v>
      </c>
      <c r="Q42" s="108"/>
      <c r="R42" s="109"/>
      <c r="S42" s="24"/>
      <c r="V42" s="27"/>
    </row>
    <row r="43" spans="1:22" s="25" customFormat="1" ht="15.75">
      <c r="A43" s="110" t="s">
        <v>74</v>
      </c>
      <c r="B43" s="108">
        <v>2.7</v>
      </c>
      <c r="C43" s="111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>
        <v>2.7</v>
      </c>
      <c r="R43" s="109"/>
      <c r="S43" s="24"/>
      <c r="V43" s="27"/>
    </row>
    <row r="44" spans="1:22" s="28" customFormat="1" ht="0.75" customHeight="1" hidden="1">
      <c r="A44" s="112"/>
      <c r="B44" s="113"/>
      <c r="C44" s="114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5"/>
      <c r="S44" s="29"/>
      <c r="V44" s="30"/>
    </row>
    <row r="45" spans="1:22" s="25" customFormat="1" ht="15.75" hidden="1">
      <c r="A45" s="110"/>
      <c r="B45" s="108"/>
      <c r="C45" s="111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9"/>
      <c r="S45" s="24"/>
      <c r="V45" s="27"/>
    </row>
    <row r="46" spans="1:22" s="25" customFormat="1" ht="15.75">
      <c r="A46" s="110" t="s">
        <v>75</v>
      </c>
      <c r="B46" s="108">
        <v>18.7</v>
      </c>
      <c r="C46" s="111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>
        <v>18.7</v>
      </c>
      <c r="Q46" s="108"/>
      <c r="R46" s="109"/>
      <c r="S46" s="24"/>
      <c r="V46" s="27"/>
    </row>
    <row r="47" spans="1:22" s="25" customFormat="1" ht="15.75">
      <c r="A47" s="110" t="s">
        <v>67</v>
      </c>
      <c r="B47" s="108">
        <v>113.8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>
        <v>35.4</v>
      </c>
      <c r="P47" s="108">
        <v>72.5</v>
      </c>
      <c r="Q47" s="108">
        <v>5.9</v>
      </c>
      <c r="R47" s="109"/>
      <c r="S47" s="24"/>
      <c r="V47" s="27"/>
    </row>
    <row r="48" spans="1:22" s="28" customFormat="1" ht="15.75">
      <c r="A48" s="112" t="s">
        <v>72</v>
      </c>
      <c r="B48" s="113">
        <f>B49</f>
        <v>1.5</v>
      </c>
      <c r="C48" s="113">
        <f aca="true" t="shared" si="2" ref="C48:R48">C49</f>
        <v>0</v>
      </c>
      <c r="D48" s="113">
        <f t="shared" si="2"/>
        <v>0</v>
      </c>
      <c r="E48" s="113">
        <f t="shared" si="2"/>
        <v>0</v>
      </c>
      <c r="F48" s="113">
        <f t="shared" si="2"/>
        <v>0</v>
      </c>
      <c r="G48" s="113">
        <f t="shared" si="2"/>
        <v>0</v>
      </c>
      <c r="H48" s="113">
        <f t="shared" si="2"/>
        <v>0</v>
      </c>
      <c r="I48" s="113">
        <f t="shared" si="2"/>
        <v>0</v>
      </c>
      <c r="J48" s="113">
        <f t="shared" si="2"/>
        <v>0</v>
      </c>
      <c r="K48" s="113">
        <f t="shared" si="2"/>
        <v>0</v>
      </c>
      <c r="L48" s="113">
        <f t="shared" si="2"/>
        <v>0</v>
      </c>
      <c r="M48" s="113">
        <f t="shared" si="2"/>
        <v>0</v>
      </c>
      <c r="N48" s="113">
        <f t="shared" si="2"/>
        <v>0</v>
      </c>
      <c r="O48" s="113">
        <f t="shared" si="2"/>
        <v>0</v>
      </c>
      <c r="P48" s="113">
        <f t="shared" si="2"/>
        <v>0</v>
      </c>
      <c r="Q48" s="113">
        <f t="shared" si="2"/>
        <v>1.5</v>
      </c>
      <c r="R48" s="113">
        <f t="shared" si="2"/>
        <v>0</v>
      </c>
      <c r="S48" s="29"/>
      <c r="V48" s="30"/>
    </row>
    <row r="49" spans="1:22" s="25" customFormat="1" ht="15.75">
      <c r="A49" s="107" t="s">
        <v>71</v>
      </c>
      <c r="B49" s="108">
        <v>1.5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>
        <v>1.5</v>
      </c>
      <c r="R49" s="109"/>
      <c r="S49" s="24"/>
      <c r="V49" s="27"/>
    </row>
    <row r="50" spans="1:22" s="25" customFormat="1" ht="15.75">
      <c r="A50" s="113" t="s">
        <v>59</v>
      </c>
      <c r="B50" s="131">
        <v>1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>
        <v>1</v>
      </c>
      <c r="Q50" s="131"/>
      <c r="R50" s="131"/>
      <c r="S50" s="29"/>
      <c r="V50" s="27"/>
    </row>
    <row r="51" spans="1:18" ht="16.5" thickBot="1">
      <c r="A51" s="129" t="s">
        <v>76</v>
      </c>
      <c r="B51" s="129">
        <v>1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>
        <v>1</v>
      </c>
      <c r="Q51" s="129"/>
      <c r="R51" s="129"/>
    </row>
    <row r="52" spans="1:18" ht="16.5" thickBot="1">
      <c r="A52" s="130"/>
      <c r="B52" s="132">
        <f>B40+B48+B50</f>
        <v>156.7</v>
      </c>
      <c r="C52" s="132">
        <f aca="true" t="shared" si="3" ref="C52:R52">C40+C48+C50</f>
        <v>0</v>
      </c>
      <c r="D52" s="132">
        <f t="shared" si="3"/>
        <v>0</v>
      </c>
      <c r="E52" s="132">
        <f t="shared" si="3"/>
        <v>0</v>
      </c>
      <c r="F52" s="132">
        <f t="shared" si="3"/>
        <v>0</v>
      </c>
      <c r="G52" s="132">
        <f t="shared" si="3"/>
        <v>0</v>
      </c>
      <c r="H52" s="132">
        <f t="shared" si="3"/>
        <v>0</v>
      </c>
      <c r="I52" s="132">
        <f t="shared" si="3"/>
        <v>0</v>
      </c>
      <c r="J52" s="132">
        <f t="shared" si="3"/>
        <v>0</v>
      </c>
      <c r="K52" s="132">
        <f t="shared" si="3"/>
        <v>0</v>
      </c>
      <c r="L52" s="132">
        <f t="shared" si="3"/>
        <v>0</v>
      </c>
      <c r="M52" s="132">
        <f t="shared" si="3"/>
        <v>0</v>
      </c>
      <c r="N52" s="132">
        <f t="shared" si="3"/>
        <v>0</v>
      </c>
      <c r="O52" s="132">
        <f t="shared" si="3"/>
        <v>36.4</v>
      </c>
      <c r="P52" s="132">
        <f t="shared" si="3"/>
        <v>98.3</v>
      </c>
      <c r="Q52" s="132">
        <f t="shared" si="3"/>
        <v>22</v>
      </c>
      <c r="R52" s="132">
        <f t="shared" si="3"/>
        <v>0</v>
      </c>
    </row>
    <row r="53" spans="1:22" s="121" customFormat="1" ht="18.75">
      <c r="A53" s="119"/>
      <c r="B53" s="119" t="s">
        <v>52</v>
      </c>
      <c r="C53" s="119"/>
      <c r="D53" s="119"/>
      <c r="E53" s="119"/>
      <c r="F53" s="119"/>
      <c r="G53" s="119"/>
      <c r="H53" s="119"/>
      <c r="I53" s="119"/>
      <c r="J53" s="119" t="s">
        <v>69</v>
      </c>
      <c r="K53" s="119"/>
      <c r="L53" s="119"/>
      <c r="M53" s="119"/>
      <c r="N53" s="119"/>
      <c r="O53" s="119"/>
      <c r="P53" s="119"/>
      <c r="Q53" s="119"/>
      <c r="R53" s="119"/>
      <c r="V53" s="122"/>
    </row>
    <row r="59" spans="1:22" s="117" customFormat="1" ht="15">
      <c r="A59" s="117" t="s">
        <v>56</v>
      </c>
      <c r="V59" s="118"/>
    </row>
  </sheetData>
  <sheetProtection/>
  <mergeCells count="31">
    <mergeCell ref="A35:R35"/>
    <mergeCell ref="B12:I12"/>
    <mergeCell ref="L13:L19"/>
    <mergeCell ref="H15:H19"/>
    <mergeCell ref="I15:I19"/>
    <mergeCell ref="O13:O19"/>
    <mergeCell ref="O12:R12"/>
    <mergeCell ref="L12:N12"/>
    <mergeCell ref="A39:R39"/>
    <mergeCell ref="A21:R21"/>
    <mergeCell ref="A27:R27"/>
    <mergeCell ref="A29:R29"/>
    <mergeCell ref="F14:F19"/>
    <mergeCell ref="B13:C13"/>
    <mergeCell ref="B14:B19"/>
    <mergeCell ref="J13:J19"/>
    <mergeCell ref="G15:G19"/>
    <mergeCell ref="C14:C19"/>
    <mergeCell ref="R13:R19"/>
    <mergeCell ref="M13:M19"/>
    <mergeCell ref="Q13:Q19"/>
    <mergeCell ref="D13:I13"/>
    <mergeCell ref="A25:R25"/>
    <mergeCell ref="K13:K19"/>
    <mergeCell ref="A12:A19"/>
    <mergeCell ref="G14:I14"/>
    <mergeCell ref="E14:E19"/>
    <mergeCell ref="D14:D19"/>
    <mergeCell ref="P13:P19"/>
    <mergeCell ref="N13:N19"/>
    <mergeCell ref="J12:K12"/>
  </mergeCells>
  <printOptions/>
  <pageMargins left="0.7480314960629921" right="0.6692913385826772" top="0.4330708661417323" bottom="0" header="0.31496062992125984" footer="0.4724409448818898"/>
  <pageSetup fitToHeight="3" fitToWidth="1" horizontalDpi="600" verticalDpi="600" orientation="landscape" paperSize="9" scale="85" r:id="rId1"/>
  <rowBreaks count="1" manualBreakCount="1">
    <brk id="2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lesupr2020</cp:lastModifiedBy>
  <cp:lastPrinted>2021-11-29T11:07:16Z</cp:lastPrinted>
  <dcterms:created xsi:type="dcterms:W3CDTF">1996-10-08T23:32:33Z</dcterms:created>
  <dcterms:modified xsi:type="dcterms:W3CDTF">2021-12-17T10:46:12Z</dcterms:modified>
  <cp:category/>
  <cp:version/>
  <cp:contentType/>
  <cp:contentStatus/>
</cp:coreProperties>
</file>